
<file path=[Content_Types].xml><?xml version="1.0" encoding="utf-8"?>
<Types xmlns="http://schemas.openxmlformats.org/package/2006/content-type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showInkAnnotation="0" autoCompressPictures="0"/>
  <bookViews>
    <workbookView xWindow="10365" yWindow="2235" windowWidth="29040" windowHeight="12240" tabRatio="500" activeTab="2"/>
  </bookViews>
  <sheets>
    <sheet name="Metadata" sheetId="3" r:id="rId1"/>
    <sheet name="Whisenant 1990 data" sheetId="1" r:id="rId2"/>
    <sheet name="MODIS burned area summary" sheetId="2"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5" i="2"/>
  <c r="D15"/>
  <c r="C14"/>
  <c r="D14"/>
  <c r="B9"/>
  <c r="D10"/>
  <c r="E10"/>
  <c r="F10"/>
  <c r="B10"/>
  <c r="F9"/>
  <c r="E9"/>
  <c r="D9"/>
  <c r="E14"/>
  <c r="F14"/>
  <c r="E15"/>
  <c r="F15"/>
  <c r="B76" i="1"/>
  <c r="C73"/>
  <c r="B73"/>
  <c r="B41"/>
  <c r="B38"/>
  <c r="B55"/>
  <c r="C74"/>
  <c r="B74"/>
  <c r="C53"/>
  <c r="C52"/>
  <c r="B53"/>
  <c r="B52"/>
  <c r="C39"/>
  <c r="C38"/>
  <c r="B39"/>
</calcChain>
</file>

<file path=xl/sharedStrings.xml><?xml version="1.0" encoding="utf-8"?>
<sst xmlns="http://schemas.openxmlformats.org/spreadsheetml/2006/main" count="84" uniqueCount="60">
  <si>
    <t xml:space="preserve">Total burned pixels </t>
    <phoneticPr fontId="4" type="noConversion"/>
  </si>
  <si>
    <t>Total area burned (km2)</t>
    <phoneticPr fontId="4" type="noConversion"/>
  </si>
  <si>
    <t>Percent burned (%)</t>
    <phoneticPr fontId="4" type="noConversion"/>
  </si>
  <si>
    <t>Fire return interval (years)</t>
    <phoneticPr fontId="4" type="noConversion"/>
  </si>
  <si>
    <t>Summary Fire Statistics by Landcover:</t>
    <phoneticPr fontId="4" type="noConversion"/>
  </si>
  <si>
    <t>*The null hypothesis is that the two sample means are drawn from the same population. Therefore, if the probability is very low that the two are from the same population (P &lt; 0.05), then we reject the null.</t>
    <phoneticPr fontId="4" type="noConversion"/>
  </si>
  <si>
    <t>*Note, t-tests two-tailed distribution, and two-sample with unequal variance.</t>
    <phoneticPr fontId="4" type="noConversion"/>
  </si>
  <si>
    <t>No cheatgrass (0)</t>
    <phoneticPr fontId="4" type="noConversion"/>
  </si>
  <si>
    <t>Cheatgrass (1)</t>
    <phoneticPr fontId="4" type="noConversion"/>
  </si>
  <si>
    <t>SUMMARY OF MODIS BURNED AREA and CHEATGRASS SATELLITE DATA</t>
    <phoneticPr fontId="4" type="noConversion"/>
  </si>
  <si>
    <t>MODIS burned pixels by month:</t>
    <phoneticPr fontId="4" type="noConversion"/>
  </si>
  <si>
    <t xml:space="preserve">Percent burned by month (use column "Number of pixels" to calculate): </t>
    <phoneticPr fontId="4" type="noConversion"/>
  </si>
  <si>
    <t>Number of pixels</t>
    <phoneticPr fontId="4" type="noConversion"/>
  </si>
  <si>
    <t>REJECT NULL, TWO SAMPLES ARE SIGNIFICANTLY DIFFERENT</t>
    <phoneticPr fontId="4" type="noConversion"/>
  </si>
  <si>
    <t>CANNOT REJECT NULL, BUT VERY CLOSE, STILL VALUABLE TO SHOW THAT MEAN FINE FUEL COVER IS GREATER WHERE CHEATGRASS IS DOMINANT</t>
    <phoneticPr fontId="4" type="noConversion"/>
  </si>
  <si>
    <t>site</t>
  </si>
  <si>
    <t>paul1</t>
  </si>
  <si>
    <t>n</t>
  </si>
  <si>
    <t>castleford1</t>
  </si>
  <si>
    <t>careykipuka</t>
  </si>
  <si>
    <t>paul2</t>
  </si>
  <si>
    <t>castleford2</t>
  </si>
  <si>
    <t>y</t>
  </si>
  <si>
    <t>shoshone</t>
  </si>
  <si>
    <t>gooding</t>
  </si>
  <si>
    <t>wilson</t>
  </si>
  <si>
    <t>twinfalls1</t>
  </si>
  <si>
    <t>kinghill1</t>
  </si>
  <si>
    <t>kinghill2</t>
  </si>
  <si>
    <t>twinfalls2</t>
  </si>
  <si>
    <t>Data on Cheatgrass and Fire Behavior (from Whisenant 1990 paper)</t>
    <phoneticPr fontId="4" type="noConversion"/>
  </si>
  <si>
    <t>fire_freq</t>
    <phoneticPr fontId="4" type="noConversion"/>
  </si>
  <si>
    <t>fuel_cover</t>
    <phoneticPr fontId="4" type="noConversion"/>
  </si>
  <si>
    <t>fuel_mass</t>
    <phoneticPr fontId="4" type="noConversion"/>
  </si>
  <si>
    <t>cheat_dom</t>
    <phoneticPr fontId="4" type="noConversion"/>
  </si>
  <si>
    <t xml:space="preserve">T-Tests: </t>
    <phoneticPr fontId="4" type="noConversion"/>
  </si>
  <si>
    <t>y</t>
    <phoneticPr fontId="4" type="noConversion"/>
  </si>
  <si>
    <t>n</t>
    <phoneticPr fontId="4" type="noConversion"/>
  </si>
  <si>
    <t>Mean</t>
    <phoneticPr fontId="4" type="noConversion"/>
  </si>
  <si>
    <t>Cheatgrass Dominance</t>
    <phoneticPr fontId="4" type="noConversion"/>
  </si>
  <si>
    <t>T-test</t>
    <phoneticPr fontId="4" type="noConversion"/>
  </si>
  <si>
    <t>Variance</t>
    <phoneticPr fontId="4" type="noConversion"/>
  </si>
  <si>
    <t>PART I: Create X-Y scatterplot of Fire Frequency (Y variable) vs. Fine Fuel Cover (X variable)</t>
    <phoneticPr fontId="4" type="noConversion"/>
  </si>
  <si>
    <t>T-test*</t>
    <phoneticPr fontId="4" type="noConversion"/>
  </si>
  <si>
    <t>Fuel Cover</t>
    <phoneticPr fontId="4" type="noConversion"/>
  </si>
  <si>
    <t>Fuel Mass</t>
    <phoneticPr fontId="4" type="noConversion"/>
  </si>
  <si>
    <t>Fire Frequency</t>
    <phoneticPr fontId="4" type="noConversion"/>
  </si>
  <si>
    <t>PART II: Calculate mean, variance, and t-tests</t>
    <phoneticPr fontId="4" type="noConversion"/>
  </si>
  <si>
    <t>No Cheatgrass (0)</t>
  </si>
  <si>
    <t>Cheatgrass (1)</t>
  </si>
  <si>
    <t xml:space="preserve">METADATA for Cheatgrass &amp; Fire TIEE </t>
  </si>
  <si>
    <t>The data on the Whisenant 1990 sheet are from the following paper: Whisenant. 1990. Changing ﬁre frequencies on Idaho’s Snake River plains: ecological and management implications. Symposium on cheatgrass invasion, shrub die-off, and other aspects of shrub biology and management. Intermountain Research Station, Ogden, UT, Las Vegas, NV.</t>
  </si>
  <si>
    <t>The headings in the data file are the following:</t>
  </si>
  <si>
    <t>site = location of sampling</t>
  </si>
  <si>
    <t>fire_freq = fire frequency (fires/year)</t>
  </si>
  <si>
    <t>fuel_cover = fine fuel cover (percent), measured within 10x10 cm quadrats</t>
  </si>
  <si>
    <t>fuel_mass = fine fuel mass (lb/acre)</t>
  </si>
  <si>
    <t>cheat_dom = whether cheatgrass (Bromus tectorum) is listed as the first, dominant species contributing to fuels</t>
  </si>
  <si>
    <t>The site locations are 12 different sites located within the Snake River Plain in Idaho.</t>
  </si>
  <si>
    <t>Data on Cheatgrass and Fire Behavior (from Whisenant 1990 paper)</t>
  </si>
</sst>
</file>

<file path=xl/styles.xml><?xml version="1.0" encoding="utf-8"?>
<styleSheet xmlns="http://schemas.openxmlformats.org/spreadsheetml/2006/main">
  <numFmts count="2">
    <numFmt numFmtId="164" formatCode="0.00000"/>
    <numFmt numFmtId="165" formatCode="0.0000"/>
  </numFmts>
  <fonts count="12">
    <font>
      <sz val="10"/>
      <name val="Verdana"/>
    </font>
    <font>
      <sz val="10"/>
      <name val="Verdana"/>
    </font>
    <font>
      <b/>
      <sz val="10"/>
      <name val="Verdana"/>
    </font>
    <font>
      <b/>
      <sz val="10"/>
      <name val="Verdana"/>
    </font>
    <font>
      <sz val="8"/>
      <name val="Verdana"/>
    </font>
    <font>
      <b/>
      <sz val="8"/>
      <name val="Verdana"/>
    </font>
    <font>
      <sz val="10"/>
      <name val="Verdana"/>
    </font>
    <font>
      <sz val="8"/>
      <color indexed="48"/>
      <name val="Verdana"/>
    </font>
    <font>
      <sz val="10"/>
      <name val="Verdana"/>
    </font>
    <font>
      <sz val="6"/>
      <name val="Verdana"/>
    </font>
    <font>
      <u/>
      <sz val="10"/>
      <color theme="10"/>
      <name val="Verdana"/>
    </font>
    <font>
      <u/>
      <sz val="10"/>
      <color theme="11"/>
      <name val="Verdana"/>
    </font>
  </fonts>
  <fills count="2">
    <fill>
      <patternFill patternType="none"/>
    </fill>
    <fill>
      <patternFill patternType="gray125"/>
    </fill>
  </fills>
  <borders count="1">
    <border>
      <left/>
      <right/>
      <top/>
      <bottom/>
      <diagonal/>
    </border>
  </borders>
  <cellStyleXfs count="3">
    <xf numFmtId="0" fontId="0" fillId="0" borderId="0"/>
    <xf numFmtId="0" fontId="10" fillId="0" borderId="0" applyNumberFormat="0" applyFill="0" applyBorder="0" applyAlignment="0" applyProtection="0"/>
    <xf numFmtId="0" fontId="11" fillId="0" borderId="0" applyNumberFormat="0" applyFill="0" applyBorder="0" applyAlignment="0" applyProtection="0"/>
  </cellStyleXfs>
  <cellXfs count="26">
    <xf numFmtId="0" fontId="0" fillId="0" borderId="0" xfId="0"/>
    <xf numFmtId="0" fontId="3" fillId="0" borderId="0" xfId="0" applyFont="1"/>
    <xf numFmtId="1" fontId="0" fillId="0" borderId="0" xfId="0" applyNumberFormat="1"/>
    <xf numFmtId="1" fontId="0" fillId="0" borderId="0" xfId="0" applyNumberFormat="1"/>
    <xf numFmtId="164" fontId="0" fillId="0" borderId="0" xfId="0" applyNumberFormat="1"/>
    <xf numFmtId="0" fontId="2" fillId="0" borderId="0" xfId="0" applyFont="1"/>
    <xf numFmtId="2" fontId="0" fillId="0" borderId="0" xfId="0" applyNumberFormat="1"/>
    <xf numFmtId="0" fontId="1" fillId="0" borderId="0" xfId="0" applyFont="1"/>
    <xf numFmtId="0" fontId="6" fillId="0" borderId="0" xfId="0" applyFont="1"/>
    <xf numFmtId="0" fontId="4" fillId="0" borderId="0" xfId="0" applyFont="1" applyBorder="1" applyAlignment="1">
      <alignment vertical="top" wrapText="1"/>
    </xf>
    <xf numFmtId="0" fontId="7" fillId="0" borderId="0" xfId="0" applyFont="1" applyBorder="1" applyAlignment="1">
      <alignment vertical="top" wrapText="1"/>
    </xf>
    <xf numFmtId="0" fontId="4" fillId="0" borderId="0" xfId="0" applyFont="1" applyFill="1" applyBorder="1" applyAlignment="1">
      <alignment vertical="top" wrapText="1"/>
    </xf>
    <xf numFmtId="0" fontId="4" fillId="0" borderId="0" xfId="0" applyFont="1"/>
    <xf numFmtId="0" fontId="5" fillId="0" borderId="0" xfId="0" applyFont="1"/>
    <xf numFmtId="0" fontId="5" fillId="0" borderId="0" xfId="0" applyFont="1" applyFill="1" applyBorder="1" applyAlignment="1">
      <alignment vertical="top"/>
    </xf>
    <xf numFmtId="0" fontId="7" fillId="0" borderId="0" xfId="0" applyFont="1"/>
    <xf numFmtId="1" fontId="7" fillId="0" borderId="0" xfId="0" applyNumberFormat="1" applyFont="1"/>
    <xf numFmtId="2" fontId="7" fillId="0" borderId="0" xfId="0" applyNumberFormat="1" applyFont="1"/>
    <xf numFmtId="0" fontId="5" fillId="0" borderId="0" xfId="0" applyFont="1" applyBorder="1"/>
    <xf numFmtId="0" fontId="1" fillId="0" borderId="0" xfId="0" applyFont="1" applyBorder="1"/>
    <xf numFmtId="17" fontId="4" fillId="0" borderId="0" xfId="0" applyNumberFormat="1" applyFont="1" applyBorder="1" applyAlignment="1">
      <alignment vertical="top" wrapText="1"/>
    </xf>
    <xf numFmtId="0" fontId="6" fillId="0" borderId="0" xfId="0" applyFont="1" applyBorder="1"/>
    <xf numFmtId="0" fontId="8" fillId="0" borderId="0" xfId="0" applyFont="1" applyBorder="1"/>
    <xf numFmtId="165" fontId="7" fillId="0" borderId="0" xfId="0" applyNumberFormat="1" applyFont="1" applyBorder="1" applyAlignment="1">
      <alignment vertical="top" wrapText="1"/>
    </xf>
    <xf numFmtId="0" fontId="9" fillId="0" borderId="0" xfId="0" applyFont="1" applyFill="1" applyBorder="1" applyAlignment="1">
      <alignment vertical="top" wrapText="1"/>
    </xf>
    <xf numFmtId="0" fontId="9" fillId="0" borderId="0" xfId="0" applyFont="1"/>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chart>
    <c:title>
      <c:tx>
        <c:rich>
          <a:bodyPr/>
          <a:lstStyle/>
          <a:p>
            <a:pPr>
              <a:defRPr/>
            </a:pPr>
            <a:r>
              <a:rPr lang="en-US"/>
              <a:t>Fire Frequency vs. Fine Fuel Cover</a:t>
            </a:r>
          </a:p>
        </c:rich>
      </c:tx>
    </c:title>
    <c:plotArea>
      <c:layout/>
      <c:scatterChart>
        <c:scatterStyle val="lineMarker"/>
        <c:ser>
          <c:idx val="0"/>
          <c:order val="0"/>
          <c:tx>
            <c:v>Fire Frequency vs. Fine Fuel Frequency</c:v>
          </c:tx>
          <c:spPr>
            <a:ln w="28575">
              <a:noFill/>
            </a:ln>
          </c:spPr>
          <c:trendline>
            <c:trendlineType val="linear"/>
            <c:dispRSqr val="1"/>
            <c:dispEq val="1"/>
            <c:trendlineLbl>
              <c:layout>
                <c:manualLayout>
                  <c:x val="-0.52110996218367311"/>
                  <c:y val="-7.2275540702588029E-2"/>
                </c:manualLayout>
              </c:layout>
              <c:numFmt formatCode="General" sourceLinked="0"/>
            </c:trendlineLbl>
          </c:trendline>
          <c:trendline>
            <c:trendlineType val="linear"/>
          </c:trendline>
          <c:xVal>
            <c:numRef>
              <c:f>'Whisenant 1990 data'!$C$6:$C$17</c:f>
              <c:numCache>
                <c:formatCode>0</c:formatCode>
                <c:ptCount val="12"/>
                <c:pt idx="0">
                  <c:v>40</c:v>
                </c:pt>
                <c:pt idx="1">
                  <c:v>37</c:v>
                </c:pt>
                <c:pt idx="2">
                  <c:v>35</c:v>
                </c:pt>
                <c:pt idx="3">
                  <c:v>43</c:v>
                </c:pt>
                <c:pt idx="4">
                  <c:v>37</c:v>
                </c:pt>
                <c:pt idx="5">
                  <c:v>28</c:v>
                </c:pt>
                <c:pt idx="6">
                  <c:v>50</c:v>
                </c:pt>
                <c:pt idx="7">
                  <c:v>33</c:v>
                </c:pt>
                <c:pt idx="8">
                  <c:v>65</c:v>
                </c:pt>
                <c:pt idx="9">
                  <c:v>81</c:v>
                </c:pt>
                <c:pt idx="10">
                  <c:v>92</c:v>
                </c:pt>
                <c:pt idx="11">
                  <c:v>88</c:v>
                </c:pt>
              </c:numCache>
            </c:numRef>
          </c:xVal>
          <c:yVal>
            <c:numRef>
              <c:f>'Whisenant 1990 data'!$B$6:$B$17</c:f>
              <c:numCache>
                <c:formatCode>General</c:formatCode>
                <c:ptCount val="12"/>
                <c:pt idx="0">
                  <c:v>0</c:v>
                </c:pt>
                <c:pt idx="1">
                  <c:v>0</c:v>
                </c:pt>
                <c:pt idx="2">
                  <c:v>0</c:v>
                </c:pt>
                <c:pt idx="3">
                  <c:v>0.03</c:v>
                </c:pt>
                <c:pt idx="4">
                  <c:v>0.03</c:v>
                </c:pt>
                <c:pt idx="5">
                  <c:v>0.03</c:v>
                </c:pt>
                <c:pt idx="6">
                  <c:v>0.06</c:v>
                </c:pt>
                <c:pt idx="7">
                  <c:v>0.13</c:v>
                </c:pt>
                <c:pt idx="8">
                  <c:v>0.23</c:v>
                </c:pt>
                <c:pt idx="9">
                  <c:v>0.42</c:v>
                </c:pt>
                <c:pt idx="10">
                  <c:v>0.44</c:v>
                </c:pt>
                <c:pt idx="11">
                  <c:v>0.61</c:v>
                </c:pt>
              </c:numCache>
            </c:numRef>
          </c:yVal>
        </c:ser>
        <c:dLbls/>
        <c:axId val="83380096"/>
        <c:axId val="83390464"/>
      </c:scatterChart>
      <c:valAx>
        <c:axId val="83380096"/>
        <c:scaling>
          <c:orientation val="minMax"/>
        </c:scaling>
        <c:axPos val="b"/>
        <c:title>
          <c:tx>
            <c:rich>
              <a:bodyPr/>
              <a:lstStyle/>
              <a:p>
                <a:pPr>
                  <a:defRPr/>
                </a:pPr>
                <a:r>
                  <a:rPr lang="en-US"/>
                  <a:t>Percent cover in quadrats</a:t>
                </a:r>
              </a:p>
            </c:rich>
          </c:tx>
        </c:title>
        <c:numFmt formatCode="0" sourceLinked="1"/>
        <c:tickLblPos val="nextTo"/>
        <c:crossAx val="83390464"/>
        <c:crosses val="autoZero"/>
        <c:crossBetween val="midCat"/>
      </c:valAx>
      <c:valAx>
        <c:axId val="83390464"/>
        <c:scaling>
          <c:orientation val="minMax"/>
          <c:min val="0"/>
        </c:scaling>
        <c:axPos val="l"/>
        <c:majorGridlines/>
        <c:title>
          <c:tx>
            <c:rich>
              <a:bodyPr/>
              <a:lstStyle/>
              <a:p>
                <a:pPr>
                  <a:defRPr/>
                </a:pPr>
                <a:r>
                  <a:rPr lang="en-US"/>
                  <a:t>Fires per year</a:t>
                </a:r>
              </a:p>
            </c:rich>
          </c:tx>
        </c:title>
        <c:numFmt formatCode="General" sourceLinked="1"/>
        <c:tickLblPos val="nextTo"/>
        <c:crossAx val="83380096"/>
        <c:crosses val="autoZero"/>
        <c:crossBetween val="midCat"/>
      </c:valAx>
    </c:plotArea>
    <c:plotVisOnly val="1"/>
    <c:dispBlanksAs val="gap"/>
  </c:chart>
  <c:printSettings>
    <c:headerFooter/>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style val="18"/>
  <c:chart>
    <c:title/>
    <c:plotArea>
      <c:layout/>
      <c:barChart>
        <c:barDir val="col"/>
        <c:grouping val="clustered"/>
        <c:ser>
          <c:idx val="0"/>
          <c:order val="0"/>
          <c:tx>
            <c:v>Average Fine Fuel Cover</c:v>
          </c:tx>
          <c:dLbls>
            <c:dLbl>
              <c:idx val="0"/>
              <c:showVal val="1"/>
            </c:dLbl>
            <c:dLbl>
              <c:idx val="1"/>
              <c:showVal val="1"/>
            </c:dLbl>
            <c:delete val="1"/>
          </c:dLbls>
          <c:cat>
            <c:strRef>
              <c:f>'Whisenant 1990 data'!$A$38:$A$39</c:f>
              <c:strCache>
                <c:ptCount val="2"/>
                <c:pt idx="0">
                  <c:v>n</c:v>
                </c:pt>
                <c:pt idx="1">
                  <c:v>y</c:v>
                </c:pt>
              </c:strCache>
            </c:strRef>
          </c:cat>
          <c:val>
            <c:numRef>
              <c:f>'Whisenant 1990 data'!$B$38:$B$39</c:f>
              <c:numCache>
                <c:formatCode>0</c:formatCode>
                <c:ptCount val="2"/>
                <c:pt idx="0">
                  <c:v>38.4</c:v>
                </c:pt>
                <c:pt idx="1">
                  <c:v>62.428571428571431</c:v>
                </c:pt>
              </c:numCache>
            </c:numRef>
          </c:val>
        </c:ser>
        <c:dLbls/>
        <c:axId val="85340160"/>
        <c:axId val="85342080"/>
      </c:barChart>
      <c:catAx>
        <c:axId val="85340160"/>
        <c:scaling>
          <c:orientation val="minMax"/>
        </c:scaling>
        <c:axPos val="b"/>
        <c:title>
          <c:tx>
            <c:rich>
              <a:bodyPr/>
              <a:lstStyle/>
              <a:p>
                <a:pPr>
                  <a:defRPr/>
                </a:pPr>
                <a:r>
                  <a:rPr lang="en-US"/>
                  <a:t>Cheatgrass Dominance</a:t>
                </a:r>
              </a:p>
            </c:rich>
          </c:tx>
        </c:title>
        <c:tickLblPos val="nextTo"/>
        <c:crossAx val="85342080"/>
        <c:crosses val="autoZero"/>
        <c:auto val="1"/>
        <c:lblAlgn val="ctr"/>
        <c:lblOffset val="100"/>
      </c:catAx>
      <c:valAx>
        <c:axId val="85342080"/>
        <c:scaling>
          <c:orientation val="minMax"/>
        </c:scaling>
        <c:axPos val="l"/>
        <c:majorGridlines/>
        <c:title>
          <c:tx>
            <c:rich>
              <a:bodyPr/>
              <a:lstStyle/>
              <a:p>
                <a:pPr>
                  <a:defRPr/>
                </a:pPr>
                <a:r>
                  <a:rPr lang="en-US"/>
                  <a:t>Percent</a:t>
                </a:r>
              </a:p>
            </c:rich>
          </c:tx>
        </c:title>
        <c:numFmt formatCode="0" sourceLinked="1"/>
        <c:tickLblPos val="nextTo"/>
        <c:crossAx val="85340160"/>
        <c:crosses val="autoZero"/>
        <c:crossBetween val="between"/>
      </c:valAx>
    </c:plotArea>
    <c:plotVisOnly val="1"/>
    <c:dispBlanksAs val="gap"/>
  </c:chart>
  <c:printSettings>
    <c:headerFooter/>
    <c:pageMargins b="1" l="0.75000000000000011" r="0.750000000000000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Average Fuel Mass</a:t>
            </a:r>
          </a:p>
        </c:rich>
      </c:tx>
    </c:title>
    <c:plotArea>
      <c:layout/>
      <c:barChart>
        <c:barDir val="col"/>
        <c:grouping val="clustered"/>
        <c:ser>
          <c:idx val="0"/>
          <c:order val="0"/>
          <c:tx>
            <c:v>"Average Fuel Mass"</c:v>
          </c:tx>
          <c:dLbls>
            <c:dLbl>
              <c:idx val="0"/>
              <c:showVal val="1"/>
            </c:dLbl>
            <c:dLbl>
              <c:idx val="1"/>
              <c:showVal val="1"/>
            </c:dLbl>
            <c:delete val="1"/>
          </c:dLbls>
          <c:cat>
            <c:strRef>
              <c:f>'Whisenant 1990 data'!$A$38:$A$39</c:f>
              <c:strCache>
                <c:ptCount val="2"/>
                <c:pt idx="0">
                  <c:v>n</c:v>
                </c:pt>
                <c:pt idx="1">
                  <c:v>y</c:v>
                </c:pt>
              </c:strCache>
            </c:strRef>
          </c:cat>
          <c:val>
            <c:numRef>
              <c:f>'Whisenant 1990 data'!$B$52:$B$53</c:f>
              <c:numCache>
                <c:formatCode>0</c:formatCode>
                <c:ptCount val="2"/>
                <c:pt idx="0">
                  <c:v>949</c:v>
                </c:pt>
                <c:pt idx="1">
                  <c:v>628.57142857142856</c:v>
                </c:pt>
              </c:numCache>
            </c:numRef>
          </c:val>
        </c:ser>
        <c:dLbls/>
        <c:axId val="92276608"/>
        <c:axId val="92286976"/>
      </c:barChart>
      <c:catAx>
        <c:axId val="92276608"/>
        <c:scaling>
          <c:orientation val="minMax"/>
        </c:scaling>
        <c:axPos val="b"/>
        <c:title>
          <c:tx>
            <c:rich>
              <a:bodyPr/>
              <a:lstStyle/>
              <a:p>
                <a:pPr>
                  <a:defRPr/>
                </a:pPr>
                <a:r>
                  <a:rPr lang="en-US"/>
                  <a:t>Cheatgrass Dominance</a:t>
                </a:r>
              </a:p>
            </c:rich>
          </c:tx>
        </c:title>
        <c:tickLblPos val="nextTo"/>
        <c:crossAx val="92286976"/>
        <c:crosses val="autoZero"/>
        <c:auto val="1"/>
        <c:lblAlgn val="ctr"/>
        <c:lblOffset val="100"/>
      </c:catAx>
      <c:valAx>
        <c:axId val="92286976"/>
        <c:scaling>
          <c:orientation val="minMax"/>
        </c:scaling>
        <c:axPos val="l"/>
        <c:majorGridlines/>
        <c:title>
          <c:tx>
            <c:rich>
              <a:bodyPr/>
              <a:lstStyle/>
              <a:p>
                <a:pPr>
                  <a:defRPr/>
                </a:pPr>
                <a:r>
                  <a:rPr lang="en-US"/>
                  <a:t>Mass (lbs/acre)</a:t>
                </a:r>
              </a:p>
            </c:rich>
          </c:tx>
        </c:title>
        <c:numFmt formatCode="0" sourceLinked="1"/>
        <c:tickLblPos val="nextTo"/>
        <c:crossAx val="92276608"/>
        <c:crosses val="autoZero"/>
        <c:crossBetween val="between"/>
      </c:valAx>
    </c:plotArea>
    <c:plotVisOnly val="1"/>
    <c:dispBlanksAs val="gap"/>
  </c:chart>
  <c:printSettings>
    <c:headerFooter/>
    <c:pageMargins b="1" l="0.75000000000000011" r="0.750000000000000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Average Fire Frequency</a:t>
            </a:r>
          </a:p>
        </c:rich>
      </c:tx>
    </c:title>
    <c:plotArea>
      <c:layout/>
      <c:barChart>
        <c:barDir val="col"/>
        <c:grouping val="clustered"/>
        <c:ser>
          <c:idx val="0"/>
          <c:order val="0"/>
          <c:dLbls>
            <c:dLbl>
              <c:idx val="0"/>
              <c:showVal val="1"/>
            </c:dLbl>
            <c:dLbl>
              <c:idx val="1"/>
              <c:showVal val="1"/>
            </c:dLbl>
            <c:delete val="1"/>
          </c:dLbls>
          <c:cat>
            <c:strRef>
              <c:f>'Whisenant 1990 data'!$A$73:$A$74</c:f>
              <c:strCache>
                <c:ptCount val="2"/>
                <c:pt idx="0">
                  <c:v>n</c:v>
                </c:pt>
                <c:pt idx="1">
                  <c:v>y</c:v>
                </c:pt>
              </c:strCache>
            </c:strRef>
          </c:cat>
          <c:val>
            <c:numRef>
              <c:f>'Whisenant 1990 data'!$B$73:$B$74</c:f>
              <c:numCache>
                <c:formatCode>0.00</c:formatCode>
                <c:ptCount val="2"/>
                <c:pt idx="0">
                  <c:v>1.2E-2</c:v>
                </c:pt>
                <c:pt idx="1">
                  <c:v>0.2742857142857143</c:v>
                </c:pt>
              </c:numCache>
            </c:numRef>
          </c:val>
        </c:ser>
        <c:dLbls/>
        <c:axId val="92315648"/>
        <c:axId val="92317568"/>
      </c:barChart>
      <c:catAx>
        <c:axId val="92315648"/>
        <c:scaling>
          <c:orientation val="minMax"/>
        </c:scaling>
        <c:axPos val="b"/>
        <c:title>
          <c:tx>
            <c:rich>
              <a:bodyPr/>
              <a:lstStyle/>
              <a:p>
                <a:pPr>
                  <a:defRPr/>
                </a:pPr>
                <a:r>
                  <a:rPr lang="en-US"/>
                  <a:t>Cheatgrass Dominance</a:t>
                </a:r>
              </a:p>
            </c:rich>
          </c:tx>
        </c:title>
        <c:tickLblPos val="nextTo"/>
        <c:crossAx val="92317568"/>
        <c:crosses val="autoZero"/>
        <c:auto val="1"/>
        <c:lblAlgn val="ctr"/>
        <c:lblOffset val="100"/>
      </c:catAx>
      <c:valAx>
        <c:axId val="92317568"/>
        <c:scaling>
          <c:orientation val="minMax"/>
        </c:scaling>
        <c:axPos val="l"/>
        <c:majorGridlines/>
        <c:title>
          <c:tx>
            <c:rich>
              <a:bodyPr/>
              <a:lstStyle/>
              <a:p>
                <a:pPr>
                  <a:defRPr/>
                </a:pPr>
                <a:r>
                  <a:rPr lang="en-US"/>
                  <a:t>Fires per year</a:t>
                </a:r>
              </a:p>
            </c:rich>
          </c:tx>
        </c:title>
        <c:numFmt formatCode="0.00" sourceLinked="1"/>
        <c:tickLblPos val="nextTo"/>
        <c:crossAx val="92315648"/>
        <c:crosses val="autoZero"/>
        <c:crossBetween val="between"/>
      </c:valAx>
    </c:plotArea>
    <c:plotVisOnly val="1"/>
    <c:dispBlanksAs val="gap"/>
  </c:chart>
  <c:printSettings>
    <c:headerFooter/>
    <c:pageMargins b="1" l="0.75000000000000011" r="0.750000000000000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sz="1400"/>
              <a:t>MODIS burned pixels: May-Sept 2005</a:t>
            </a:r>
          </a:p>
        </c:rich>
      </c:tx>
      <c:layout/>
    </c:title>
    <c:plotArea>
      <c:layout/>
      <c:barChart>
        <c:barDir val="col"/>
        <c:grouping val="clustered"/>
        <c:ser>
          <c:idx val="0"/>
          <c:order val="0"/>
          <c:tx>
            <c:strRef>
              <c:f>'MODIS burned area summary'!$A$4</c:f>
              <c:strCache>
                <c:ptCount val="1"/>
                <c:pt idx="0">
                  <c:v>No Cheatgrass (0)</c:v>
                </c:pt>
              </c:strCache>
            </c:strRef>
          </c:tx>
          <c:cat>
            <c:numRef>
              <c:f>'MODIS burned area summary'!$B$3:$F$3</c:f>
              <c:numCache>
                <c:formatCode>mmm\-yy</c:formatCode>
                <c:ptCount val="5"/>
                <c:pt idx="0">
                  <c:v>37011</c:v>
                </c:pt>
                <c:pt idx="1">
                  <c:v>37042</c:v>
                </c:pt>
                <c:pt idx="2">
                  <c:v>37072</c:v>
                </c:pt>
                <c:pt idx="3">
                  <c:v>37103</c:v>
                </c:pt>
                <c:pt idx="4">
                  <c:v>37134</c:v>
                </c:pt>
              </c:numCache>
            </c:numRef>
          </c:cat>
          <c:val>
            <c:numRef>
              <c:f>'MODIS burned area summary'!$B$4:$F$4</c:f>
              <c:numCache>
                <c:formatCode>General</c:formatCode>
                <c:ptCount val="5"/>
                <c:pt idx="0">
                  <c:v>58</c:v>
                </c:pt>
                <c:pt idx="1">
                  <c:v>0</c:v>
                </c:pt>
                <c:pt idx="2">
                  <c:v>1671</c:v>
                </c:pt>
                <c:pt idx="3">
                  <c:v>2366</c:v>
                </c:pt>
                <c:pt idx="4">
                  <c:v>98</c:v>
                </c:pt>
              </c:numCache>
            </c:numRef>
          </c:val>
        </c:ser>
        <c:ser>
          <c:idx val="1"/>
          <c:order val="1"/>
          <c:tx>
            <c:strRef>
              <c:f>'MODIS burned area summary'!$A$5</c:f>
              <c:strCache>
                <c:ptCount val="1"/>
                <c:pt idx="0">
                  <c:v>Cheatgrass (1)</c:v>
                </c:pt>
              </c:strCache>
            </c:strRef>
          </c:tx>
          <c:cat>
            <c:numRef>
              <c:f>'MODIS burned area summary'!$B$3:$F$3</c:f>
              <c:numCache>
                <c:formatCode>mmm\-yy</c:formatCode>
                <c:ptCount val="5"/>
                <c:pt idx="0">
                  <c:v>37011</c:v>
                </c:pt>
                <c:pt idx="1">
                  <c:v>37042</c:v>
                </c:pt>
                <c:pt idx="2">
                  <c:v>37072</c:v>
                </c:pt>
                <c:pt idx="3">
                  <c:v>37103</c:v>
                </c:pt>
                <c:pt idx="4">
                  <c:v>37134</c:v>
                </c:pt>
              </c:numCache>
            </c:numRef>
          </c:cat>
          <c:val>
            <c:numRef>
              <c:f>'MODIS burned area summary'!$B$5:$F$5</c:f>
              <c:numCache>
                <c:formatCode>General</c:formatCode>
                <c:ptCount val="5"/>
                <c:pt idx="0">
                  <c:v>6</c:v>
                </c:pt>
                <c:pt idx="1">
                  <c:v>0</c:v>
                </c:pt>
                <c:pt idx="2">
                  <c:v>2282</c:v>
                </c:pt>
                <c:pt idx="3">
                  <c:v>686</c:v>
                </c:pt>
                <c:pt idx="4">
                  <c:v>70</c:v>
                </c:pt>
              </c:numCache>
            </c:numRef>
          </c:val>
        </c:ser>
        <c:dLbls/>
        <c:axId val="93564288"/>
        <c:axId val="93656192"/>
      </c:barChart>
      <c:dateAx>
        <c:axId val="93564288"/>
        <c:scaling>
          <c:orientation val="minMax"/>
        </c:scaling>
        <c:axPos val="b"/>
        <c:numFmt formatCode="mmm\-yy" sourceLinked="1"/>
        <c:tickLblPos val="nextTo"/>
        <c:crossAx val="93656192"/>
        <c:crosses val="autoZero"/>
        <c:auto val="1"/>
        <c:lblOffset val="100"/>
        <c:baseTimeUnit val="months"/>
      </c:dateAx>
      <c:valAx>
        <c:axId val="93656192"/>
        <c:scaling>
          <c:orientation val="minMax"/>
        </c:scaling>
        <c:axPos val="l"/>
        <c:majorGridlines/>
        <c:title>
          <c:tx>
            <c:rich>
              <a:bodyPr/>
              <a:lstStyle/>
              <a:p>
                <a:pPr>
                  <a:defRPr/>
                </a:pPr>
                <a:r>
                  <a:rPr lang="en-US"/>
                  <a:t>Number of pixels</a:t>
                </a:r>
              </a:p>
            </c:rich>
          </c:tx>
          <c:layout/>
        </c:title>
        <c:numFmt formatCode="General" sourceLinked="1"/>
        <c:tickLblPos val="nextTo"/>
        <c:crossAx val="93564288"/>
        <c:crosses val="autoZero"/>
        <c:crossBetween val="between"/>
      </c:valAx>
    </c:plotArea>
    <c:legend>
      <c:legendPos val="r"/>
      <c:layout/>
    </c:legend>
    <c:plotVisOnly val="1"/>
    <c:dispBlanksAs val="gap"/>
  </c:chart>
  <c:printSettings>
    <c:headerFooter/>
    <c:pageMargins b="1" l="0.75000000000000011" r="0.7500000000000001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MODIS burned area: May-Sept 2005</a:t>
            </a:r>
          </a:p>
        </c:rich>
      </c:tx>
    </c:title>
    <c:plotArea>
      <c:layout/>
      <c:barChart>
        <c:barDir val="col"/>
        <c:grouping val="clustered"/>
        <c:ser>
          <c:idx val="0"/>
          <c:order val="0"/>
          <c:tx>
            <c:strRef>
              <c:f>'MODIS burned area summary'!$A$9</c:f>
              <c:strCache>
                <c:ptCount val="1"/>
                <c:pt idx="0">
                  <c:v>No Cheatgrass (0)</c:v>
                </c:pt>
              </c:strCache>
            </c:strRef>
          </c:tx>
          <c:cat>
            <c:numRef>
              <c:f>'MODIS burned area summary'!$B$8:$F$8</c:f>
              <c:numCache>
                <c:formatCode>mmm\-yy</c:formatCode>
                <c:ptCount val="5"/>
                <c:pt idx="0">
                  <c:v>37011</c:v>
                </c:pt>
                <c:pt idx="1">
                  <c:v>37042</c:v>
                </c:pt>
                <c:pt idx="2">
                  <c:v>37072</c:v>
                </c:pt>
                <c:pt idx="3">
                  <c:v>37103</c:v>
                </c:pt>
                <c:pt idx="4">
                  <c:v>37134</c:v>
                </c:pt>
              </c:numCache>
            </c:numRef>
          </c:cat>
          <c:val>
            <c:numRef>
              <c:f>'MODIS burned area summary'!$B$9:$F$9</c:f>
              <c:numCache>
                <c:formatCode>0.0000</c:formatCode>
                <c:ptCount val="5"/>
                <c:pt idx="0">
                  <c:v>2.6026346740043015E-3</c:v>
                </c:pt>
                <c:pt idx="1">
                  <c:v>0</c:v>
                </c:pt>
                <c:pt idx="2">
                  <c:v>7.4982802418296343E-2</c:v>
                </c:pt>
                <c:pt idx="3">
                  <c:v>0.10616954549472719</c:v>
                </c:pt>
                <c:pt idx="4">
                  <c:v>4.3975551388348542E-3</c:v>
                </c:pt>
              </c:numCache>
            </c:numRef>
          </c:val>
        </c:ser>
        <c:ser>
          <c:idx val="1"/>
          <c:order val="1"/>
          <c:tx>
            <c:strRef>
              <c:f>'MODIS burned area summary'!$A$10</c:f>
              <c:strCache>
                <c:ptCount val="1"/>
                <c:pt idx="0">
                  <c:v>Cheatgrass (1)</c:v>
                </c:pt>
              </c:strCache>
            </c:strRef>
          </c:tx>
          <c:cat>
            <c:numRef>
              <c:f>'MODIS burned area summary'!$B$8:$F$8</c:f>
              <c:numCache>
                <c:formatCode>mmm\-yy</c:formatCode>
                <c:ptCount val="5"/>
                <c:pt idx="0">
                  <c:v>37011</c:v>
                </c:pt>
                <c:pt idx="1">
                  <c:v>37042</c:v>
                </c:pt>
                <c:pt idx="2">
                  <c:v>37072</c:v>
                </c:pt>
                <c:pt idx="3">
                  <c:v>37103</c:v>
                </c:pt>
                <c:pt idx="4">
                  <c:v>37134</c:v>
                </c:pt>
              </c:numCache>
            </c:numRef>
          </c:cat>
          <c:val>
            <c:numRef>
              <c:f>'MODIS burned area summary'!$B$10:$F$10</c:f>
              <c:numCache>
                <c:formatCode>0.0000</c:formatCode>
                <c:ptCount val="5"/>
                <c:pt idx="0">
                  <c:v>8.4697791222767887E-4</c:v>
                </c:pt>
                <c:pt idx="1">
                  <c:v>0</c:v>
                </c:pt>
                <c:pt idx="2">
                  <c:v>0.32213393261726053</c:v>
                </c:pt>
                <c:pt idx="3">
                  <c:v>9.6837807964697958E-2</c:v>
                </c:pt>
                <c:pt idx="4">
                  <c:v>9.8814089759895873E-3</c:v>
                </c:pt>
              </c:numCache>
            </c:numRef>
          </c:val>
        </c:ser>
        <c:dLbls/>
        <c:axId val="93698688"/>
        <c:axId val="93708672"/>
      </c:barChart>
      <c:dateAx>
        <c:axId val="93698688"/>
        <c:scaling>
          <c:orientation val="minMax"/>
        </c:scaling>
        <c:axPos val="b"/>
        <c:numFmt formatCode="mmm\-yy" sourceLinked="1"/>
        <c:tickLblPos val="nextTo"/>
        <c:crossAx val="93708672"/>
        <c:crosses val="autoZero"/>
        <c:auto val="1"/>
        <c:lblOffset val="100"/>
        <c:baseTimeUnit val="months"/>
      </c:dateAx>
      <c:valAx>
        <c:axId val="93708672"/>
        <c:scaling>
          <c:orientation val="minMax"/>
        </c:scaling>
        <c:axPos val="l"/>
        <c:majorGridlines/>
        <c:title>
          <c:tx>
            <c:rich>
              <a:bodyPr/>
              <a:lstStyle/>
              <a:p>
                <a:pPr>
                  <a:defRPr/>
                </a:pPr>
                <a:r>
                  <a:rPr lang="en-US"/>
                  <a:t>Percent of area burned</a:t>
                </a:r>
              </a:p>
            </c:rich>
          </c:tx>
        </c:title>
        <c:numFmt formatCode="0.0000" sourceLinked="1"/>
        <c:tickLblPos val="nextTo"/>
        <c:crossAx val="93698688"/>
        <c:crosses val="autoZero"/>
        <c:crossBetween val="between"/>
      </c:valAx>
    </c:plotArea>
    <c:legend>
      <c:legendPos val="r"/>
    </c:legend>
    <c:plotVisOnly val="1"/>
    <c:dispBlanksAs val="gap"/>
  </c:chart>
  <c:printSettings>
    <c:headerFooter/>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524933</xdr:colOff>
      <xdr:row>1</xdr:row>
      <xdr:rowOff>16932</xdr:rowOff>
    </xdr:from>
    <xdr:to>
      <xdr:col>12</xdr:col>
      <xdr:colOff>499533</xdr:colOff>
      <xdr:row>21</xdr:row>
      <xdr:rowOff>101601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694267</xdr:colOff>
      <xdr:row>30</xdr:row>
      <xdr:rowOff>93134</xdr:rowOff>
    </xdr:from>
    <xdr:to>
      <xdr:col>8</xdr:col>
      <xdr:colOff>482601</xdr:colOff>
      <xdr:row>48</xdr:row>
      <xdr:rowOff>127000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702732</xdr:colOff>
      <xdr:row>50</xdr:row>
      <xdr:rowOff>33869</xdr:rowOff>
    </xdr:from>
    <xdr:to>
      <xdr:col>8</xdr:col>
      <xdr:colOff>448733</xdr:colOff>
      <xdr:row>68</xdr:row>
      <xdr:rowOff>50801</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702733</xdr:colOff>
      <xdr:row>74</xdr:row>
      <xdr:rowOff>0</xdr:rowOff>
    </xdr:from>
    <xdr:to>
      <xdr:col>8</xdr:col>
      <xdr:colOff>448734</xdr:colOff>
      <xdr:row>92</xdr:row>
      <xdr:rowOff>16932</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330200</xdr:colOff>
      <xdr:row>1</xdr:row>
      <xdr:rowOff>76200</xdr:rowOff>
    </xdr:from>
    <xdr:to>
      <xdr:col>11</xdr:col>
      <xdr:colOff>63500</xdr:colOff>
      <xdr:row>19</xdr:row>
      <xdr:rowOff>69850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323850</xdr:colOff>
      <xdr:row>22</xdr:row>
      <xdr:rowOff>38100</xdr:rowOff>
    </xdr:from>
    <xdr:to>
      <xdr:col>11</xdr:col>
      <xdr:colOff>133350</xdr:colOff>
      <xdr:row>38</xdr:row>
      <xdr:rowOff>139700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A14"/>
  <sheetViews>
    <sheetView zoomScale="150" zoomScaleNormal="150" zoomScalePageLayoutView="150" workbookViewId="0">
      <selection activeCell="E24" sqref="E24"/>
    </sheetView>
  </sheetViews>
  <sheetFormatPr defaultColWidth="11" defaultRowHeight="12.75"/>
  <sheetData>
    <row r="1" spans="1:1" s="5" customFormat="1">
      <c r="A1" s="5" t="s">
        <v>50</v>
      </c>
    </row>
    <row r="2" spans="1:1">
      <c r="A2" s="5" t="s">
        <v>59</v>
      </c>
    </row>
    <row r="3" spans="1:1">
      <c r="A3" s="5"/>
    </row>
    <row r="4" spans="1:1">
      <c r="A4" t="s">
        <v>51</v>
      </c>
    </row>
    <row r="6" spans="1:1">
      <c r="A6" t="s">
        <v>52</v>
      </c>
    </row>
    <row r="8" spans="1:1">
      <c r="A8" t="s">
        <v>53</v>
      </c>
    </row>
    <row r="9" spans="1:1">
      <c r="A9" t="s">
        <v>54</v>
      </c>
    </row>
    <row r="10" spans="1:1">
      <c r="A10" t="s">
        <v>55</v>
      </c>
    </row>
    <row r="11" spans="1:1">
      <c r="A11" t="s">
        <v>56</v>
      </c>
    </row>
    <row r="12" spans="1:1">
      <c r="A12" t="s">
        <v>57</v>
      </c>
    </row>
    <row r="14" spans="1:1">
      <c r="A14" t="s">
        <v>58</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E77"/>
  <sheetViews>
    <sheetView topLeftCell="A29" zoomScale="150" workbookViewId="0">
      <selection sqref="A1:XFD4"/>
    </sheetView>
  </sheetViews>
  <sheetFormatPr defaultColWidth="11" defaultRowHeight="12.75"/>
  <cols>
    <col min="1" max="1" width="19.125" customWidth="1"/>
  </cols>
  <sheetData>
    <row r="1" spans="1:5">
      <c r="A1" s="1" t="s">
        <v>30</v>
      </c>
    </row>
    <row r="2" spans="1:5">
      <c r="A2" s="1"/>
    </row>
    <row r="3" spans="1:5">
      <c r="A3" s="1"/>
    </row>
    <row r="4" spans="1:5">
      <c r="B4" s="1"/>
    </row>
    <row r="5" spans="1:5" s="1" customFormat="1">
      <c r="A5" s="1" t="s">
        <v>15</v>
      </c>
      <c r="B5" s="1" t="s">
        <v>31</v>
      </c>
      <c r="C5" s="1" t="s">
        <v>32</v>
      </c>
      <c r="D5" s="1" t="s">
        <v>33</v>
      </c>
      <c r="E5" s="1" t="s">
        <v>34</v>
      </c>
    </row>
    <row r="6" spans="1:5">
      <c r="A6" t="s">
        <v>16</v>
      </c>
      <c r="B6">
        <v>0</v>
      </c>
      <c r="C6" s="3">
        <v>40</v>
      </c>
      <c r="D6">
        <v>875</v>
      </c>
      <c r="E6" t="s">
        <v>17</v>
      </c>
    </row>
    <row r="7" spans="1:5">
      <c r="A7" t="s">
        <v>18</v>
      </c>
      <c r="B7">
        <v>0</v>
      </c>
      <c r="C7" s="3">
        <v>37</v>
      </c>
      <c r="D7">
        <v>910</v>
      </c>
      <c r="E7" t="s">
        <v>17</v>
      </c>
    </row>
    <row r="8" spans="1:5">
      <c r="A8" t="s">
        <v>19</v>
      </c>
      <c r="B8">
        <v>0</v>
      </c>
      <c r="C8" s="3">
        <v>35</v>
      </c>
      <c r="D8">
        <v>1200</v>
      </c>
      <c r="E8" t="s">
        <v>17</v>
      </c>
    </row>
    <row r="9" spans="1:5">
      <c r="A9" t="s">
        <v>20</v>
      </c>
      <c r="B9">
        <v>0.03</v>
      </c>
      <c r="C9" s="3">
        <v>43</v>
      </c>
      <c r="D9">
        <v>905</v>
      </c>
      <c r="E9" t="s">
        <v>17</v>
      </c>
    </row>
    <row r="10" spans="1:5">
      <c r="A10" t="s">
        <v>23</v>
      </c>
      <c r="B10">
        <v>0.03</v>
      </c>
      <c r="C10" s="3">
        <v>37</v>
      </c>
      <c r="D10">
        <v>855</v>
      </c>
      <c r="E10" t="s">
        <v>17</v>
      </c>
    </row>
    <row r="11" spans="1:5">
      <c r="A11" t="s">
        <v>21</v>
      </c>
      <c r="B11">
        <v>0.03</v>
      </c>
      <c r="C11" s="3">
        <v>28</v>
      </c>
      <c r="D11">
        <v>810</v>
      </c>
      <c r="E11" t="s">
        <v>22</v>
      </c>
    </row>
    <row r="12" spans="1:5">
      <c r="A12" t="s">
        <v>24</v>
      </c>
      <c r="B12">
        <v>0.06</v>
      </c>
      <c r="C12" s="3">
        <v>50</v>
      </c>
      <c r="D12">
        <v>705</v>
      </c>
      <c r="E12" t="s">
        <v>22</v>
      </c>
    </row>
    <row r="13" spans="1:5">
      <c r="A13" t="s">
        <v>25</v>
      </c>
      <c r="B13">
        <v>0.13</v>
      </c>
      <c r="C13" s="3">
        <v>33</v>
      </c>
      <c r="D13">
        <v>650</v>
      </c>
      <c r="E13" t="s">
        <v>22</v>
      </c>
    </row>
    <row r="14" spans="1:5">
      <c r="A14" t="s">
        <v>26</v>
      </c>
      <c r="B14">
        <v>0.23</v>
      </c>
      <c r="C14" s="3">
        <v>65</v>
      </c>
      <c r="D14">
        <v>710</v>
      </c>
      <c r="E14" t="s">
        <v>22</v>
      </c>
    </row>
    <row r="15" spans="1:5">
      <c r="A15" t="s">
        <v>27</v>
      </c>
      <c r="B15">
        <v>0.42</v>
      </c>
      <c r="C15" s="3">
        <v>81</v>
      </c>
      <c r="D15">
        <v>515</v>
      </c>
      <c r="E15" t="s">
        <v>22</v>
      </c>
    </row>
    <row r="16" spans="1:5">
      <c r="A16" t="s">
        <v>28</v>
      </c>
      <c r="B16">
        <v>0.44</v>
      </c>
      <c r="C16" s="3">
        <v>92</v>
      </c>
      <c r="D16">
        <v>400</v>
      </c>
      <c r="E16" t="s">
        <v>22</v>
      </c>
    </row>
    <row r="17" spans="1:5">
      <c r="A17" t="s">
        <v>29</v>
      </c>
      <c r="B17">
        <v>0.61</v>
      </c>
      <c r="C17" s="3">
        <v>88</v>
      </c>
      <c r="D17">
        <v>610</v>
      </c>
      <c r="E17" t="s">
        <v>22</v>
      </c>
    </row>
    <row r="22" spans="1:5" s="5" customFormat="1">
      <c r="A22" s="5" t="s">
        <v>42</v>
      </c>
    </row>
    <row r="32" spans="1:5" s="5" customFormat="1">
      <c r="A32" s="5" t="s">
        <v>47</v>
      </c>
    </row>
    <row r="34" spans="1:3">
      <c r="A34" t="s">
        <v>35</v>
      </c>
    </row>
    <row r="36" spans="1:3">
      <c r="A36" s="5" t="s">
        <v>44</v>
      </c>
    </row>
    <row r="37" spans="1:3">
      <c r="A37" t="s">
        <v>39</v>
      </c>
      <c r="B37" t="s">
        <v>38</v>
      </c>
      <c r="C37" t="s">
        <v>41</v>
      </c>
    </row>
    <row r="38" spans="1:3">
      <c r="A38" t="s">
        <v>37</v>
      </c>
      <c r="B38" s="2">
        <f>AVERAGE(C6:C10)</f>
        <v>38.4</v>
      </c>
      <c r="C38" s="2">
        <f>VAR(C6:C10)</f>
        <v>9.8000000000000007</v>
      </c>
    </row>
    <row r="39" spans="1:3">
      <c r="A39" t="s">
        <v>36</v>
      </c>
      <c r="B39" s="2">
        <f>AVERAGE(C11:C17)</f>
        <v>62.428571428571431</v>
      </c>
      <c r="C39" s="2">
        <f>VAR(C11:C17)</f>
        <v>680.95238095238108</v>
      </c>
    </row>
    <row r="41" spans="1:3">
      <c r="A41" t="s">
        <v>43</v>
      </c>
      <c r="B41">
        <f>TTEST(C6:C10, C11:C17, 2, 3)</f>
        <v>5.0853219435037282E-2</v>
      </c>
    </row>
    <row r="42" spans="1:3">
      <c r="A42" t="s">
        <v>5</v>
      </c>
    </row>
    <row r="43" spans="1:3">
      <c r="A43" t="s">
        <v>6</v>
      </c>
    </row>
    <row r="44" spans="1:3">
      <c r="A44" t="s">
        <v>14</v>
      </c>
    </row>
    <row r="50" spans="1:3">
      <c r="A50" s="5" t="s">
        <v>45</v>
      </c>
    </row>
    <row r="51" spans="1:3">
      <c r="A51" t="s">
        <v>39</v>
      </c>
      <c r="B51" t="s">
        <v>38</v>
      </c>
      <c r="C51" t="s">
        <v>41</v>
      </c>
    </row>
    <row r="52" spans="1:3">
      <c r="A52" t="s">
        <v>37</v>
      </c>
      <c r="B52" s="2">
        <f>AVERAGE(D6:D10)</f>
        <v>949</v>
      </c>
      <c r="C52" s="2">
        <f>VAR(D6:D10)</f>
        <v>20192.5</v>
      </c>
    </row>
    <row r="53" spans="1:3">
      <c r="A53" t="s">
        <v>36</v>
      </c>
      <c r="B53" s="2">
        <f>AVERAGE(D11:D17)</f>
        <v>628.57142857142856</v>
      </c>
      <c r="C53" s="2">
        <f>VAR(D11:D17)</f>
        <v>18555.952380952349</v>
      </c>
    </row>
    <row r="55" spans="1:3">
      <c r="A55" t="s">
        <v>40</v>
      </c>
      <c r="B55">
        <f>TTEST(D6:D10, D11:D17, 2, 3)</f>
        <v>3.9137003010515613E-3</v>
      </c>
    </row>
    <row r="56" spans="1:3">
      <c r="A56" t="s">
        <v>13</v>
      </c>
    </row>
    <row r="71" spans="1:3">
      <c r="A71" s="5" t="s">
        <v>46</v>
      </c>
    </row>
    <row r="72" spans="1:3">
      <c r="A72" t="s">
        <v>39</v>
      </c>
      <c r="B72" t="s">
        <v>38</v>
      </c>
      <c r="C72" t="s">
        <v>41</v>
      </c>
    </row>
    <row r="73" spans="1:3">
      <c r="A73" t="s">
        <v>37</v>
      </c>
      <c r="B73" s="6">
        <f>AVERAGE(B6:B10)</f>
        <v>1.2E-2</v>
      </c>
      <c r="C73" s="4">
        <f>VAR(B6:B10)</f>
        <v>2.7E-4</v>
      </c>
    </row>
    <row r="74" spans="1:3">
      <c r="A74" t="s">
        <v>36</v>
      </c>
      <c r="B74" s="6">
        <f>AVERAGE(B11:B17)</f>
        <v>0.2742857142857143</v>
      </c>
      <c r="C74" s="4">
        <f>VAR(B11:B17)</f>
        <v>4.8295238095238092E-2</v>
      </c>
    </row>
    <row r="76" spans="1:3">
      <c r="A76" t="s">
        <v>40</v>
      </c>
      <c r="B76">
        <f>TTEST(B6:B10, B11:B17, 2, 3)</f>
        <v>1.9521389530945135E-2</v>
      </c>
    </row>
    <row r="77" spans="1:3">
      <c r="A77" t="s">
        <v>13</v>
      </c>
    </row>
  </sheetData>
  <sortState ref="A4:XFD15">
    <sortCondition ref="E5:E15"/>
  </sortState>
  <phoneticPr fontId="4" type="noConversion"/>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F21"/>
  <sheetViews>
    <sheetView tabSelected="1" zoomScale="200" workbookViewId="0">
      <selection activeCell="A13" sqref="A13"/>
    </sheetView>
  </sheetViews>
  <sheetFormatPr defaultColWidth="11" defaultRowHeight="12.75"/>
  <cols>
    <col min="1" max="1" width="12.125" customWidth="1"/>
    <col min="2" max="2" width="12.25" bestFit="1" customWidth="1"/>
    <col min="3" max="3" width="11.75" customWidth="1"/>
  </cols>
  <sheetData>
    <row r="1" spans="1:6" s="7" customFormat="1">
      <c r="A1" s="7" t="s">
        <v>9</v>
      </c>
    </row>
    <row r="2" spans="1:6" s="19" customFormat="1">
      <c r="A2" s="18" t="s">
        <v>10</v>
      </c>
    </row>
    <row r="3" spans="1:6" s="21" customFormat="1">
      <c r="A3" s="9"/>
      <c r="B3" s="20">
        <v>37011</v>
      </c>
      <c r="C3" s="20">
        <v>37042</v>
      </c>
      <c r="D3" s="20">
        <v>37072</v>
      </c>
      <c r="E3" s="20">
        <v>37103</v>
      </c>
      <c r="F3" s="20">
        <v>37134</v>
      </c>
    </row>
    <row r="4" spans="1:6" s="22" customFormat="1" ht="21">
      <c r="A4" s="9" t="s">
        <v>48</v>
      </c>
      <c r="B4" s="9">
        <v>58</v>
      </c>
      <c r="C4" s="10">
        <v>0</v>
      </c>
      <c r="D4" s="10">
        <v>1671</v>
      </c>
      <c r="E4" s="10">
        <v>2366</v>
      </c>
      <c r="F4" s="10">
        <v>98</v>
      </c>
    </row>
    <row r="5" spans="1:6" s="22" customFormat="1">
      <c r="A5" s="9" t="s">
        <v>49</v>
      </c>
      <c r="B5" s="9">
        <v>6</v>
      </c>
      <c r="C5" s="10">
        <v>0</v>
      </c>
      <c r="D5" s="10">
        <v>2282</v>
      </c>
      <c r="E5" s="10">
        <v>686</v>
      </c>
      <c r="F5" s="10">
        <v>70</v>
      </c>
    </row>
    <row r="6" spans="1:6" s="22" customFormat="1">
      <c r="A6" s="9"/>
      <c r="B6" s="9"/>
      <c r="C6" s="10"/>
      <c r="D6" s="10"/>
      <c r="E6" s="10"/>
      <c r="F6" s="10"/>
    </row>
    <row r="7" spans="1:6" s="21" customFormat="1">
      <c r="A7" s="14" t="s">
        <v>11</v>
      </c>
    </row>
    <row r="8" spans="1:6" s="21" customFormat="1">
      <c r="A8" s="9"/>
      <c r="B8" s="20">
        <v>37011</v>
      </c>
      <c r="C8" s="20">
        <v>37042</v>
      </c>
      <c r="D8" s="20">
        <v>37072</v>
      </c>
      <c r="E8" s="20">
        <v>37103</v>
      </c>
      <c r="F8" s="20">
        <v>37134</v>
      </c>
    </row>
    <row r="9" spans="1:6" s="21" customFormat="1" ht="21">
      <c r="A9" s="9" t="s">
        <v>48</v>
      </c>
      <c r="B9" s="23">
        <f>(B4/B14)*100</f>
        <v>2.6026346740043015E-3</v>
      </c>
      <c r="C9" s="23">
        <v>0</v>
      </c>
      <c r="D9" s="23">
        <f>(D4/B14)*100</f>
        <v>7.4982802418296343E-2</v>
      </c>
      <c r="E9" s="23">
        <f>(E4/B14)*100</f>
        <v>0.10616954549472719</v>
      </c>
      <c r="F9" s="23">
        <f>(F4/B14)*100</f>
        <v>4.3975551388348542E-3</v>
      </c>
    </row>
    <row r="10" spans="1:6" s="21" customFormat="1">
      <c r="A10" s="9" t="s">
        <v>49</v>
      </c>
      <c r="B10" s="23">
        <f>(B5/B15)*100</f>
        <v>8.4697791222767887E-4</v>
      </c>
      <c r="C10" s="23">
        <v>0</v>
      </c>
      <c r="D10" s="23">
        <f>(D5/B15)*100</f>
        <v>0.32213393261726053</v>
      </c>
      <c r="E10" s="23">
        <f>(E5/B15)*100</f>
        <v>9.6837807964697958E-2</v>
      </c>
      <c r="F10" s="23">
        <f>(F5/B15)*100</f>
        <v>9.8814089759895873E-3</v>
      </c>
    </row>
    <row r="11" spans="1:6" s="21" customFormat="1"/>
    <row r="12" spans="1:6" s="12" customFormat="1" ht="10.5">
      <c r="A12" s="13" t="s">
        <v>4</v>
      </c>
    </row>
    <row r="13" spans="1:6" s="25" customFormat="1" ht="8.25">
      <c r="A13" s="24"/>
      <c r="B13" s="25" t="s">
        <v>12</v>
      </c>
      <c r="C13" s="25" t="s">
        <v>0</v>
      </c>
      <c r="D13" s="25" t="s">
        <v>1</v>
      </c>
      <c r="E13" s="25" t="s">
        <v>2</v>
      </c>
      <c r="F13" s="25" t="s">
        <v>3</v>
      </c>
    </row>
    <row r="14" spans="1:6" s="12" customFormat="1" ht="21">
      <c r="A14" s="11" t="s">
        <v>7</v>
      </c>
      <c r="B14" s="15">
        <v>2228511</v>
      </c>
      <c r="C14" s="15">
        <f>SUM(B4:F4)</f>
        <v>4193</v>
      </c>
      <c r="D14" s="16">
        <f>C14*(0.23*0.23)</f>
        <v>221.80970000000002</v>
      </c>
      <c r="E14" s="17">
        <f>(C14/B14)*100</f>
        <v>0.18815253772586268</v>
      </c>
      <c r="F14" s="16">
        <f>100/E14</f>
        <v>531.483663248271</v>
      </c>
    </row>
    <row r="15" spans="1:6" s="12" customFormat="1" ht="10.5">
      <c r="A15" s="11" t="s">
        <v>8</v>
      </c>
      <c r="B15" s="15">
        <v>708401</v>
      </c>
      <c r="C15" s="15">
        <f>SUM(B5:F5)</f>
        <v>3044</v>
      </c>
      <c r="D15" s="16">
        <f>C15*(0.23*0.23)</f>
        <v>161.02760000000001</v>
      </c>
      <c r="E15" s="17">
        <f>(C15/B15)*100</f>
        <v>0.42970012747017577</v>
      </c>
      <c r="F15" s="16">
        <f>100/E15</f>
        <v>232.72043363994746</v>
      </c>
    </row>
    <row r="16" spans="1:6" s="8" customFormat="1"/>
    <row r="17" s="8" customFormat="1"/>
    <row r="18" s="8" customFormat="1"/>
    <row r="19" s="8" customFormat="1"/>
    <row r="20" s="8" customFormat="1"/>
    <row r="21" s="8" customFormat="1"/>
  </sheetData>
  <phoneticPr fontId="4" type="noConversion"/>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Whisenant 1990 data</vt:lpstr>
      <vt:lpstr>MODIS burned area summary</vt:lpstr>
    </vt:vector>
  </TitlesOfParts>
  <Company>NCEAS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Balch</dc:creator>
  <cp:lastModifiedBy>educationintern</cp:lastModifiedBy>
  <dcterms:created xsi:type="dcterms:W3CDTF">2011-07-06T21:17:24Z</dcterms:created>
  <dcterms:modified xsi:type="dcterms:W3CDTF">2014-02-19T20:18:08Z</dcterms:modified>
</cp:coreProperties>
</file>